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9570" windowHeight="5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H27" i="1"/>
  <c r="I27" i="1"/>
  <c r="J27" i="1"/>
  <c r="F27" i="1"/>
  <c r="L23" i="1" l="1"/>
  <c r="L13" i="1"/>
  <c r="L28" i="1" s="1"/>
  <c r="B28" i="1"/>
  <c r="A28" i="1"/>
  <c r="J23" i="1"/>
  <c r="I23" i="1"/>
  <c r="H23" i="1"/>
  <c r="G23" i="1"/>
  <c r="F23" i="1"/>
  <c r="B14" i="1"/>
  <c r="A14" i="1"/>
  <c r="J13" i="1"/>
  <c r="J28" i="1" s="1"/>
  <c r="I13" i="1"/>
  <c r="H13" i="1"/>
  <c r="G13" i="1"/>
  <c r="F13" i="1"/>
  <c r="F28" i="1" s="1"/>
  <c r="G28" i="1" l="1"/>
  <c r="H28" i="1"/>
  <c r="I28" i="1"/>
</calcChain>
</file>

<file path=xl/sharedStrings.xml><?xml version="1.0" encoding="utf-8"?>
<sst xmlns="http://schemas.openxmlformats.org/spreadsheetml/2006/main" count="73" uniqueCount="67">
  <si>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</si>
  <si>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</si>
  <si>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</si>
  <si>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</si>
  <si>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</si>
  <si>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</si>
  <si>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</si>
  <si>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</si>
  <si>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</si>
  <si>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</si>
  <si>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</si>
  <si>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</si>
  <si>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</si>
  <si>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</si>
  <si>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</si>
  <si>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</si>
  <si>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</si>
  <si>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</si>
  <si>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</si>
  <si>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</si>
  <si>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</si>
  <si>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</si>
  <si>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</si>
  <si>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</si>
  <si>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</si>
  <si>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</si>
  <si>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</si>
  <si>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</si>
  <si>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</si>
  <si>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</si>
  <si>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</si>
  <si>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</si>
  <si>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</si>
  <si>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</si>
  <si>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</si>
  <si>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</si>
  <si>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</si>
  <si>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</si>
  <si>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</si>
  <si>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ТТК 8.3</t>
  </si>
  <si>
    <t>Хлеб пшеничный</t>
  </si>
  <si>
    <t>ТТК 3.1</t>
  </si>
  <si>
    <t>Хлеб ржано-пшеничный</t>
  </si>
  <si>
    <t>ТТК 3.2</t>
  </si>
  <si>
    <t>полдник</t>
  </si>
  <si>
    <t>булочное</t>
  </si>
  <si>
    <t>овощи</t>
  </si>
  <si>
    <t>Сдобное изделие промышленного производства</t>
  </si>
  <si>
    <t>Чай с молоком</t>
  </si>
  <si>
    <t>ТТК 8.19</t>
  </si>
  <si>
    <t>Мороженое пломбир в вафельном стаканчике</t>
  </si>
  <si>
    <t>десерт</t>
  </si>
  <si>
    <t>ТТК 5.8</t>
  </si>
  <si>
    <t>Свекольник со сметаной</t>
  </si>
  <si>
    <t>ТТК 7.5</t>
  </si>
  <si>
    <t>Макаронные изделия отварные с маслом сливочным</t>
  </si>
  <si>
    <t>Компот из свежих плодов (яблок)</t>
  </si>
  <si>
    <t>Омлет натуральный</t>
  </si>
  <si>
    <t>ТТК 2.5</t>
  </si>
  <si>
    <t>Огурец свежий</t>
  </si>
  <si>
    <t>ТТК 4.4</t>
  </si>
  <si>
    <t>ТТК 4.45</t>
  </si>
  <si>
    <t>ТТК 6.4</t>
  </si>
  <si>
    <t>Салат Микс</t>
  </si>
  <si>
    <t>Котлеты куриные</t>
  </si>
  <si>
    <t>июня</t>
  </si>
  <si>
    <t>МОУ "Разуменская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</si>
</sst>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0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5" borderId="2" xfId="1" applyFill="1" applyBorder="1" applyAlignment="1" applyProtection="1">
      <alignment horizontal="left" vertical="center" wrapText="1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 wrapText="1"/>
      <protection locked="0"/>
    </xf>
    <xf numFmtId="0" fontId="11" fillId="5" borderId="4" xfId="1" applyFill="1" applyBorder="1" applyAlignment="1" applyProtection="1">
      <alignment horizontal="center" vertical="center"/>
      <protection locked="0"/>
    </xf>
    <xf numFmtId="164" fontId="11" fillId="5" borderId="2" xfId="0" applyNumberFormat="1" applyFon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/>
      <protection locked="0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23" xfId="0" applyNumberFormat="1" applyFill="1" applyBorder="1" applyAlignment="1" applyProtection="1">
      <alignment horizontal="center" vertical="center"/>
      <protection locked="0"/>
    </xf>
    <xf numFmtId="1" fontId="11" fillId="5" borderId="2" xfId="1" applyNumberFormat="1" applyFill="1" applyBorder="1" applyAlignment="1" applyProtection="1">
      <alignment horizontal="center" vertical="center"/>
      <protection locked="0"/>
    </xf>
    <xf numFmtId="164" fontId="11" fillId="5" borderId="2" xfId="1" applyNumberFormat="1" applyFill="1" applyBorder="1" applyAlignment="1" applyProtection="1">
      <alignment horizontal="center" vertical="center"/>
      <protection locked="0"/>
    </xf>
    <xf numFmtId="164" fontId="11" fillId="5" borderId="17" xfId="1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left" vertical="center"/>
      <protection locked="0"/>
    </xf>
    <xf numFmtId="0" fontId="11" fillId="5" borderId="2" xfId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164" fontId="11" fillId="5" borderId="17" xfId="0" applyNumberFormat="1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left" vertical="center"/>
      <protection locked="0"/>
    </xf>
    <xf numFmtId="0" fontId="0" fillId="0" borderId="24" xfId="0" applyBorder="1"/>
    <xf numFmtId="0" fontId="5" fillId="0" borderId="2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11" fillId="5" borderId="1" xfId="1" applyFill="1" applyBorder="1" applyAlignment="1" applyProtection="1">
      <alignment horizontal="left" vertical="center" wrapText="1"/>
      <protection locked="0"/>
    </xf>
    <xf numFmtId="0" fontId="11" fillId="5" borderId="1" xfId="1" applyFill="1" applyBorder="1" applyAlignment="1" applyProtection="1">
      <alignment horizontal="center" vertical="center"/>
      <protection locked="0"/>
    </xf>
    <xf numFmtId="164" fontId="11" fillId="5" borderId="1" xfId="1" applyNumberFormat="1" applyFill="1" applyBorder="1" applyAlignment="1" applyProtection="1">
      <alignment horizontal="center" vertical="center"/>
      <protection locked="0"/>
    </xf>
    <xf numFmtId="164" fontId="11" fillId="5" borderId="15" xfId="1" applyNumberFormat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left" vertical="center" wrapText="1"/>
      <protection locked="0"/>
    </xf>
    <xf numFmtId="0" fontId="11" fillId="4" borderId="1" xfId="1" applyFill="1" applyBorder="1" applyAlignment="1" applyProtection="1">
      <alignment horizontal="center" vertical="center"/>
      <protection locked="0"/>
    </xf>
    <xf numFmtId="164" fontId="11" fillId="4" borderId="1" xfId="1" applyNumberFormat="1" applyFill="1" applyBorder="1" applyAlignment="1" applyProtection="1">
      <alignment horizontal="center" vertical="center"/>
      <protection locked="0"/>
    </xf>
    <xf numFmtId="164" fontId="11" fillId="4" borderId="15" xfId="1" applyNumberFormat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left" vertical="center"/>
      <protection locked="0"/>
    </xf>
    <xf numFmtId="164" fontId="0" fillId="4" borderId="6" xfId="0" applyNumberFormat="1" applyFill="1" applyBorder="1" applyAlignment="1" applyProtection="1">
      <alignment horizontal="center" vertical="center"/>
      <protection locked="0"/>
    </xf>
    <xf numFmtId="0" fontId="0" fillId="6" borderId="2" xfId="0" applyFill="1" applyBorder="1" applyProtection="1">
      <protection locked="0"/>
    </xf>
    <xf numFmtId="164" fontId="11" fillId="5" borderId="4" xfId="1" applyNumberFormat="1" applyFill="1" applyBorder="1" applyAlignment="1" applyProtection="1">
      <alignment horizontal="center" vertical="center"/>
      <protection locked="0"/>
    </xf>
    <xf numFmtId="164" fontId="11" fillId="5" borderId="23" xfId="1" applyNumberFormat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 wrapText="1"/>
      <protection locked="0"/>
    </xf>
    <xf numFmtId="164" fontId="11" fillId="4" borderId="2" xfId="1" applyNumberFormat="1" applyFill="1" applyBorder="1" applyAlignment="1" applyProtection="1">
      <alignment horizontal="center" vertical="center"/>
      <protection locked="0"/>
    </xf>
    <xf numFmtId="164" fontId="11" fillId="4" borderId="17" xfId="1" applyNumberFormat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/>
      <protection locked="0"/>
    </xf>
    <xf numFmtId="0" fontId="11" fillId="4" borderId="4" xfId="1" applyFill="1" applyBorder="1" applyAlignment="1" applyProtection="1">
      <alignment horizontal="center" vertical="center"/>
      <protection locked="0"/>
    </xf>
    <xf numFmtId="164" fontId="11" fillId="4" borderId="4" xfId="1" applyNumberFormat="1" applyFill="1" applyBorder="1" applyAlignment="1" applyProtection="1">
      <alignment horizontal="center" vertical="center"/>
      <protection locked="0"/>
    </xf>
    <xf numFmtId="164" fontId="11" fillId="4" borderId="23" xfId="1" applyNumberFormat="1" applyFill="1" applyBorder="1" applyAlignment="1" applyProtection="1">
      <alignment horizontal="center" vertical="center"/>
      <protection locked="0"/>
    </xf>
    <xf numFmtId="0" fontId="11" fillId="0" borderId="4" xfId="1" applyBorder="1"/>
    <xf numFmtId="0" fontId="11" fillId="5" borderId="4" xfId="1" applyFill="1" applyBorder="1" applyAlignment="1" applyProtection="1">
      <alignment vertical="center"/>
      <protection locked="0"/>
    </xf>
    <xf numFmtId="0" fontId="11" fillId="5" borderId="2" xfId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/>
    <xf numFmtId="0" fontId="2" fillId="0" borderId="0" xfId="0" applyFont="1" applyAlignment="1"/>
    <xf numFmtId="0" fontId="9" fillId="0" borderId="11" xfId="0" applyFont="1" applyBorder="1" applyAlignment="1">
      <alignment vertical="center" wrapText="1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vertical="top" wrapText="1"/>
    </xf>
    <xf numFmtId="0" fontId="11" fillId="5" borderId="1" xfId="1" applyFill="1" applyBorder="1" applyAlignment="1" applyProtection="1">
      <alignment vertical="center"/>
      <protection locked="0"/>
    </xf>
    <xf numFmtId="0" fontId="2" fillId="0" borderId="26" xfId="0" applyFont="1" applyBorder="1" applyAlignment="1">
      <alignment vertical="top" wrapText="1"/>
    </xf>
    <xf numFmtId="1" fontId="11" fillId="4" borderId="2" xfId="1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>
      <alignment horizontal="left"/>
    </xf>
    <xf numFmtId="0" fontId="11" fillId="0" borderId="4" xfId="1" applyBorder="1" applyAlignment="1">
      <alignment horizontal="left" vertical="center"/>
    </xf>
    <xf numFmtId="0" fontId="11" fillId="5" borderId="4" xfId="1" applyFill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6" sqref="P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86" customWidth="1"/>
    <col min="12" max="16384" width="9.140625" style="2"/>
  </cols>
  <sheetData>
    <row r="1" spans="1:12" ht="15" x14ac:dyDescent="0.25">
      <c r="A1" s="1" t="s">
        <v>6</v>
      </c>
      <c r="C1" s="96" t="s">
        <v>66</v>
      </c>
      <c r="D1" s="97"/>
      <c r="E1" s="97"/>
      <c r="F1" s="12" t="s">
        <v>15</v>
      </c>
      <c r="G1" s="2" t="s">
        <v>16</v>
      </c>
      <c r="H1" s="98"/>
      <c r="I1" s="98"/>
      <c r="J1" s="98"/>
      <c r="K1" s="98"/>
    </row>
    <row r="2" spans="1:12" ht="18" x14ac:dyDescent="0.2">
      <c r="A2" s="28" t="s">
        <v>5</v>
      </c>
      <c r="C2" s="2"/>
      <c r="G2" s="2" t="s">
        <v>17</v>
      </c>
      <c r="H2" s="98"/>
      <c r="I2" s="98"/>
      <c r="J2" s="98"/>
      <c r="K2" s="98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7">
        <v>27</v>
      </c>
      <c r="I3" s="37" t="s">
        <v>65</v>
      </c>
      <c r="J3" s="38">
        <v>2025</v>
      </c>
      <c r="K3" s="85"/>
    </row>
    <row r="4" spans="1:12" ht="13.5" thickBot="1" x14ac:dyDescent="0.25">
      <c r="C4" s="2"/>
      <c r="D4" s="4"/>
      <c r="H4" s="36" t="s">
        <v>35</v>
      </c>
      <c r="I4" s="36" t="s">
        <v>36</v>
      </c>
      <c r="J4" s="36" t="s">
        <v>37</v>
      </c>
    </row>
    <row r="5" spans="1:12" ht="34.5" thickBot="1" x14ac:dyDescent="0.25">
      <c r="A5" s="34" t="s">
        <v>13</v>
      </c>
      <c r="B5" s="35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87" t="s">
        <v>10</v>
      </c>
      <c r="L5" s="29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66" t="s">
        <v>57</v>
      </c>
      <c r="F6" s="67">
        <v>130</v>
      </c>
      <c r="G6" s="68">
        <v>10.83</v>
      </c>
      <c r="H6" s="68">
        <v>15.47</v>
      </c>
      <c r="I6" s="69">
        <v>2.73</v>
      </c>
      <c r="J6" s="68">
        <v>193.47</v>
      </c>
      <c r="K6" s="70" t="s">
        <v>58</v>
      </c>
      <c r="L6" s="31"/>
    </row>
    <row r="7" spans="1:12" ht="15" x14ac:dyDescent="0.25">
      <c r="A7" s="21"/>
      <c r="B7" s="14"/>
      <c r="C7" s="11"/>
      <c r="D7" s="94" t="s">
        <v>46</v>
      </c>
      <c r="E7" s="45" t="s">
        <v>59</v>
      </c>
      <c r="F7" s="46">
        <v>60</v>
      </c>
      <c r="G7" s="47">
        <v>0.42</v>
      </c>
      <c r="H7" s="47">
        <v>0.06</v>
      </c>
      <c r="I7" s="48">
        <v>1.1399999999999999</v>
      </c>
      <c r="J7" s="71">
        <v>6.78</v>
      </c>
      <c r="K7" s="93" t="s">
        <v>60</v>
      </c>
      <c r="L7" s="33"/>
    </row>
    <row r="8" spans="1:12" ht="15" x14ac:dyDescent="0.25">
      <c r="A8" s="21"/>
      <c r="B8" s="14"/>
      <c r="C8" s="11"/>
      <c r="D8" s="7" t="s">
        <v>21</v>
      </c>
      <c r="E8" s="41" t="s">
        <v>38</v>
      </c>
      <c r="F8" s="42">
        <v>207</v>
      </c>
      <c r="G8" s="73">
        <v>0.08</v>
      </c>
      <c r="H8" s="73">
        <v>0.02</v>
      </c>
      <c r="I8" s="74">
        <v>15</v>
      </c>
      <c r="J8" s="73">
        <v>60.5</v>
      </c>
      <c r="K8" s="83" t="s">
        <v>39</v>
      </c>
      <c r="L8" s="33"/>
    </row>
    <row r="9" spans="1:12" ht="15" x14ac:dyDescent="0.25">
      <c r="A9" s="21"/>
      <c r="B9" s="14"/>
      <c r="C9" s="11"/>
      <c r="D9" s="7" t="s">
        <v>22</v>
      </c>
      <c r="E9" s="39" t="s">
        <v>40</v>
      </c>
      <c r="F9" s="53">
        <v>40</v>
      </c>
      <c r="G9" s="50">
        <v>3.04</v>
      </c>
      <c r="H9" s="50">
        <v>0.32</v>
      </c>
      <c r="I9" s="51">
        <v>19.68</v>
      </c>
      <c r="J9" s="50">
        <v>93.76</v>
      </c>
      <c r="K9" s="84" t="s">
        <v>41</v>
      </c>
      <c r="L9" s="33"/>
    </row>
    <row r="10" spans="1:12" ht="15" x14ac:dyDescent="0.25">
      <c r="A10" s="21"/>
      <c r="B10" s="14"/>
      <c r="C10" s="11"/>
      <c r="D10" s="7" t="s">
        <v>23</v>
      </c>
      <c r="E10" s="32"/>
      <c r="F10" s="33"/>
      <c r="G10" s="33"/>
      <c r="H10" s="33"/>
      <c r="I10" s="33"/>
      <c r="J10" s="33"/>
      <c r="K10" s="88"/>
      <c r="L10" s="33"/>
    </row>
    <row r="11" spans="1:12" ht="15" x14ac:dyDescent="0.25">
      <c r="A11" s="21"/>
      <c r="B11" s="14"/>
      <c r="C11" s="11"/>
      <c r="D11" s="6" t="s">
        <v>51</v>
      </c>
      <c r="E11" s="39" t="s">
        <v>50</v>
      </c>
      <c r="F11" s="33">
        <v>65</v>
      </c>
      <c r="G11" s="50">
        <v>2.6</v>
      </c>
      <c r="H11" s="50">
        <v>9.75</v>
      </c>
      <c r="I11" s="51">
        <v>14.3</v>
      </c>
      <c r="J11" s="50">
        <v>156</v>
      </c>
      <c r="K11" s="88"/>
      <c r="L11" s="33"/>
    </row>
    <row r="12" spans="1:12" ht="15" x14ac:dyDescent="0.25">
      <c r="A12" s="21"/>
      <c r="B12" s="14"/>
      <c r="C12" s="11"/>
      <c r="D12" s="6"/>
      <c r="E12" s="32"/>
      <c r="F12" s="33"/>
      <c r="G12" s="33"/>
      <c r="H12" s="33"/>
      <c r="I12" s="33"/>
      <c r="J12" s="33"/>
      <c r="K12" s="88"/>
      <c r="L12" s="33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502</v>
      </c>
      <c r="G13" s="17">
        <f t="shared" ref="G13:J13" si="0">SUM(G6:G12)</f>
        <v>16.970000000000002</v>
      </c>
      <c r="H13" s="17">
        <f t="shared" si="0"/>
        <v>25.62</v>
      </c>
      <c r="I13" s="17">
        <f t="shared" si="0"/>
        <v>52.849999999999994</v>
      </c>
      <c r="J13" s="17">
        <f t="shared" si="0"/>
        <v>510.51</v>
      </c>
      <c r="K13" s="89"/>
      <c r="L13" s="17">
        <f t="shared" ref="L13" si="1">SUM(L6:L12)</f>
        <v>0</v>
      </c>
    </row>
    <row r="14" spans="1:12" ht="15" x14ac:dyDescent="0.25">
      <c r="A14" s="23">
        <f>A6</f>
        <v>2</v>
      </c>
      <c r="B14" s="13">
        <f>B6</f>
        <v>5</v>
      </c>
      <c r="C14" s="10" t="s">
        <v>24</v>
      </c>
      <c r="D14" s="7" t="s">
        <v>25</v>
      </c>
      <c r="E14" s="45" t="s">
        <v>63</v>
      </c>
      <c r="F14" s="79">
        <v>60</v>
      </c>
      <c r="G14" s="80">
        <v>0.6</v>
      </c>
      <c r="H14" s="80">
        <v>2.72</v>
      </c>
      <c r="I14" s="81">
        <v>2</v>
      </c>
      <c r="J14" s="80">
        <v>34.909999999999997</v>
      </c>
      <c r="K14" s="95" t="s">
        <v>61</v>
      </c>
      <c r="L14" s="33"/>
    </row>
    <row r="15" spans="1:12" ht="15" x14ac:dyDescent="0.25">
      <c r="A15" s="21"/>
      <c r="B15" s="14"/>
      <c r="C15" s="11"/>
      <c r="D15" s="7" t="s">
        <v>26</v>
      </c>
      <c r="E15" s="39" t="s">
        <v>53</v>
      </c>
      <c r="F15" s="49">
        <v>210</v>
      </c>
      <c r="G15" s="50">
        <v>2.1</v>
      </c>
      <c r="H15" s="50">
        <v>5.52</v>
      </c>
      <c r="I15" s="51">
        <v>10.23</v>
      </c>
      <c r="J15" s="50">
        <v>99</v>
      </c>
      <c r="K15" s="52" t="s">
        <v>52</v>
      </c>
      <c r="L15" s="33"/>
    </row>
    <row r="16" spans="1:12" ht="15" x14ac:dyDescent="0.25">
      <c r="A16" s="21"/>
      <c r="B16" s="14"/>
      <c r="C16" s="11"/>
      <c r="D16" s="7" t="s">
        <v>27</v>
      </c>
      <c r="E16" s="75" t="s">
        <v>64</v>
      </c>
      <c r="F16" s="92">
        <v>90</v>
      </c>
      <c r="G16" s="76">
        <v>17.3</v>
      </c>
      <c r="H16" s="76">
        <v>11.3</v>
      </c>
      <c r="I16" s="77">
        <v>15.9</v>
      </c>
      <c r="J16" s="76">
        <v>211.05</v>
      </c>
      <c r="K16" s="78" t="s">
        <v>62</v>
      </c>
      <c r="L16" s="33"/>
    </row>
    <row r="17" spans="1:12" ht="15" x14ac:dyDescent="0.25">
      <c r="A17" s="21"/>
      <c r="B17" s="14"/>
      <c r="C17" s="11"/>
      <c r="D17" s="7" t="s">
        <v>28</v>
      </c>
      <c r="E17" s="39" t="s">
        <v>55</v>
      </c>
      <c r="F17" s="53">
        <v>150</v>
      </c>
      <c r="G17" s="50">
        <v>5.3</v>
      </c>
      <c r="H17" s="50">
        <v>3.92</v>
      </c>
      <c r="I17" s="51">
        <v>32.81</v>
      </c>
      <c r="J17" s="50">
        <v>187.64</v>
      </c>
      <c r="K17" s="52" t="s">
        <v>54</v>
      </c>
      <c r="L17" s="33"/>
    </row>
    <row r="18" spans="1:12" ht="15" x14ac:dyDescent="0.25">
      <c r="A18" s="21"/>
      <c r="B18" s="14"/>
      <c r="C18" s="11"/>
      <c r="D18" s="7" t="s">
        <v>29</v>
      </c>
      <c r="E18" s="41" t="s">
        <v>56</v>
      </c>
      <c r="F18" s="42">
        <v>200</v>
      </c>
      <c r="G18" s="73">
        <v>0.16</v>
      </c>
      <c r="H18" s="73">
        <v>0.16</v>
      </c>
      <c r="I18" s="74">
        <v>18.54</v>
      </c>
      <c r="J18" s="73">
        <v>76.239999999999995</v>
      </c>
      <c r="K18" s="44" t="s">
        <v>49</v>
      </c>
      <c r="L18" s="33"/>
    </row>
    <row r="19" spans="1:12" ht="15" x14ac:dyDescent="0.25">
      <c r="A19" s="21"/>
      <c r="B19" s="14"/>
      <c r="C19" s="11"/>
      <c r="D19" s="7" t="s">
        <v>30</v>
      </c>
      <c r="E19" s="54" t="s">
        <v>40</v>
      </c>
      <c r="F19" s="55">
        <v>30</v>
      </c>
      <c r="G19" s="43">
        <v>2.2799999999999998</v>
      </c>
      <c r="H19" s="43">
        <v>0.24</v>
      </c>
      <c r="I19" s="56">
        <v>14.76</v>
      </c>
      <c r="J19" s="40">
        <v>70.319999999999993</v>
      </c>
      <c r="K19" s="57" t="s">
        <v>41</v>
      </c>
      <c r="L19" s="33"/>
    </row>
    <row r="20" spans="1:12" ht="15" x14ac:dyDescent="0.25">
      <c r="A20" s="21"/>
      <c r="B20" s="14"/>
      <c r="C20" s="11"/>
      <c r="D20" s="7" t="s">
        <v>31</v>
      </c>
      <c r="E20" s="54" t="s">
        <v>42</v>
      </c>
      <c r="F20" s="55">
        <v>50</v>
      </c>
      <c r="G20" s="50">
        <v>2.8</v>
      </c>
      <c r="H20" s="50">
        <v>0.55000000000000004</v>
      </c>
      <c r="I20" s="51">
        <v>29.7</v>
      </c>
      <c r="J20" s="50">
        <v>134.94999999999999</v>
      </c>
      <c r="K20" s="57" t="s">
        <v>43</v>
      </c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88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88"/>
      <c r="L22" s="33"/>
    </row>
    <row r="23" spans="1:12" ht="15.75" thickBot="1" x14ac:dyDescent="0.3">
      <c r="A23" s="22"/>
      <c r="B23" s="15"/>
      <c r="C23" s="8"/>
      <c r="D23" s="16" t="s">
        <v>32</v>
      </c>
      <c r="E23" s="9"/>
      <c r="F23" s="17">
        <f>SUM(F14:F22)</f>
        <v>790</v>
      </c>
      <c r="G23" s="17">
        <f t="shared" ref="G23:J23" si="2">SUM(G14:G22)</f>
        <v>30.540000000000003</v>
      </c>
      <c r="H23" s="17">
        <f t="shared" si="2"/>
        <v>24.41</v>
      </c>
      <c r="I23" s="17">
        <f t="shared" si="2"/>
        <v>123.94000000000001</v>
      </c>
      <c r="J23" s="17">
        <f t="shared" si="2"/>
        <v>814.11000000000013</v>
      </c>
      <c r="K23" s="89"/>
      <c r="L23" s="17">
        <f t="shared" ref="L23" si="3">SUM(L14:L22)</f>
        <v>0</v>
      </c>
    </row>
    <row r="24" spans="1:12" ht="15" x14ac:dyDescent="0.25">
      <c r="A24" s="21"/>
      <c r="B24" s="14"/>
      <c r="C24" s="58" t="s">
        <v>44</v>
      </c>
      <c r="D24" s="72" t="s">
        <v>45</v>
      </c>
      <c r="E24" s="62" t="s">
        <v>47</v>
      </c>
      <c r="F24" s="63">
        <v>100</v>
      </c>
      <c r="G24" s="64">
        <v>9.5</v>
      </c>
      <c r="H24" s="64">
        <v>7.7</v>
      </c>
      <c r="I24" s="65">
        <v>45</v>
      </c>
      <c r="J24" s="64">
        <v>287.3</v>
      </c>
      <c r="K24" s="90"/>
      <c r="L24" s="61"/>
    </row>
    <row r="25" spans="1:12" ht="15" x14ac:dyDescent="0.25">
      <c r="A25" s="21"/>
      <c r="B25" s="14"/>
      <c r="C25" s="58"/>
      <c r="D25" s="82" t="s">
        <v>21</v>
      </c>
      <c r="E25" s="41" t="s">
        <v>48</v>
      </c>
      <c r="F25" s="42">
        <v>200</v>
      </c>
      <c r="G25" s="73">
        <v>1.56</v>
      </c>
      <c r="H25" s="73">
        <v>1.1599999999999999</v>
      </c>
      <c r="I25" s="74">
        <v>17.28</v>
      </c>
      <c r="J25" s="73">
        <v>85.88</v>
      </c>
      <c r="K25" s="83" t="s">
        <v>49</v>
      </c>
      <c r="L25" s="61"/>
    </row>
    <row r="26" spans="1:12" ht="15" x14ac:dyDescent="0.25">
      <c r="A26" s="21"/>
      <c r="B26" s="14"/>
      <c r="C26" s="58"/>
      <c r="D26" s="59"/>
      <c r="E26" s="60"/>
      <c r="F26" s="61"/>
      <c r="G26" s="61"/>
      <c r="H26" s="61"/>
      <c r="I26" s="61"/>
      <c r="J26" s="61"/>
      <c r="K26" s="91"/>
      <c r="L26" s="61"/>
    </row>
    <row r="27" spans="1:12" ht="15" x14ac:dyDescent="0.25">
      <c r="A27" s="21"/>
      <c r="B27" s="14"/>
      <c r="C27" s="58"/>
      <c r="D27" s="16" t="s">
        <v>32</v>
      </c>
      <c r="E27" s="60"/>
      <c r="F27" s="61">
        <f>F24+F25</f>
        <v>300</v>
      </c>
      <c r="G27" s="61">
        <f t="shared" ref="G27:J27" si="4">G24+G25</f>
        <v>11.06</v>
      </c>
      <c r="H27" s="61">
        <f t="shared" si="4"/>
        <v>8.86</v>
      </c>
      <c r="I27" s="61">
        <f t="shared" si="4"/>
        <v>62.28</v>
      </c>
      <c r="J27" s="61">
        <f t="shared" si="4"/>
        <v>373.18</v>
      </c>
      <c r="K27" s="91"/>
      <c r="L27" s="61"/>
    </row>
    <row r="28" spans="1:12" ht="15.75" thickBot="1" x14ac:dyDescent="0.25">
      <c r="A28" s="24">
        <f>A6</f>
        <v>2</v>
      </c>
      <c r="B28" s="25">
        <f>B6</f>
        <v>5</v>
      </c>
      <c r="C28" s="99" t="s">
        <v>4</v>
      </c>
      <c r="D28" s="100"/>
      <c r="E28" s="26"/>
      <c r="F28" s="27">
        <f>F13+F23+F27</f>
        <v>1592</v>
      </c>
      <c r="G28" s="27">
        <f t="shared" ref="G28:J28" si="5">G13+G23+G27</f>
        <v>58.570000000000007</v>
      </c>
      <c r="H28" s="27">
        <f t="shared" si="5"/>
        <v>58.89</v>
      </c>
      <c r="I28" s="27">
        <f t="shared" si="5"/>
        <v>239.07000000000002</v>
      </c>
      <c r="J28" s="27">
        <f t="shared" si="5"/>
        <v>1697.8000000000002</v>
      </c>
      <c r="K28" s="26"/>
      <c r="L28" s="27">
        <f t="shared" ref="L28" si="6">L13+L23</f>
        <v>0</v>
      </c>
    </row>
  </sheetData>
  <mergeCells count="4">
    <mergeCell ref="C1:E1"/>
    <mergeCell ref="H1:K1"/>
    <mergeCell ref="H2:K2"/>
    <mergeCell ref="C28:D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2025-06-23T11:58:20Z</dcterms:modified>
</cp:coreProperties>
</file>